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DO DE ACTIVIDADES 2" sheetId="1" r:id="rId1"/>
  </sheets>
  <externalReferences>
    <externalReference r:id="rId2"/>
    <externalReference r:id="rId3"/>
    <externalReference r:id="rId4"/>
  </externalReferences>
  <definedNames>
    <definedName name="_xlnm.Print_Area" localSheetId="0">'EDO DE ACTIVIDADES 2'!$A$1:$K$45</definedName>
    <definedName name="BSINCOPT">[2]ANALITICAS!$A$1:$L$2500</definedName>
    <definedName name="DCSDEV">#REF!</definedName>
  </definedNames>
  <calcPr calcId="145621"/>
</workbook>
</file>

<file path=xl/calcChain.xml><?xml version="1.0" encoding="utf-8"?>
<calcChain xmlns="http://schemas.openxmlformats.org/spreadsheetml/2006/main">
  <c r="F121" i="1" l="1"/>
  <c r="I31" i="1"/>
  <c r="K30" i="1"/>
  <c r="I30" i="1"/>
  <c r="I28" i="1"/>
  <c r="I27" i="1"/>
  <c r="I26" i="1"/>
  <c r="K25" i="1"/>
  <c r="K33" i="1" s="1"/>
  <c r="I25" i="1"/>
  <c r="I33" i="1" s="1"/>
  <c r="I19" i="1"/>
  <c r="I18" i="1"/>
  <c r="I17" i="1" s="1"/>
  <c r="I21" i="1" s="1"/>
  <c r="I35" i="1" s="1"/>
  <c r="K17" i="1"/>
  <c r="I14" i="1"/>
  <c r="K13" i="1"/>
  <c r="K21" i="1" s="1"/>
  <c r="K35" i="1" s="1"/>
  <c r="I13" i="1"/>
</calcChain>
</file>

<file path=xl/sharedStrings.xml><?xml version="1.0" encoding="utf-8"?>
<sst xmlns="http://schemas.openxmlformats.org/spreadsheetml/2006/main" count="45" uniqueCount="45">
  <si>
    <t>INSTITUTO DE ACCESO A LA INFORMACIÓNPÚBLICA Y PROTECCIÓN DE DATOS PERSONALES DEL DISTRITO FEDERAL.</t>
  </si>
  <si>
    <t>ESTADO DE ACTIVIDADES.</t>
  </si>
  <si>
    <t>DEL 1° DE ENERO AL 30 DE JUNIO DE 2014.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</si>
  <si>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</si>
  <si>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</si>
  <si>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</si>
  <si>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</si>
  <si>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</si>
  <si>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</si>
  <si>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</si>
  <si>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</si>
  <si>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</si>
  <si>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Transferencias Internas y asignaciones al Sector Público</t>
  </si>
  <si>
    <t>4 3</t>
  </si>
  <si>
    <t>OTROS INGRESOS Y BENEFICIOS</t>
  </si>
  <si>
    <t>4 3 1</t>
  </si>
  <si>
    <t>Ingresos Financieros</t>
  </si>
  <si>
    <t>4 3 1 9</t>
  </si>
  <si>
    <t>Otros 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</si>
  <si>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</si>
  <si>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</si>
  <si>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</si>
  <si>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</si>
  <si>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</si>
  <si>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</si>
  <si>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</si>
  <si>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</si>
  <si>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</si>
  <si>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</si>
  <si>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</si>
  <si>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</si>
  <si>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</si>
  <si>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</si>
  <si>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</si>
  <si>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</si>
  <si>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 xml:space="preserve">Total de Gastos y Otras Pérdidas </t>
  </si>
  <si>
    <t>RESULTADO DEL EJERCICIO (AHORRO Y DESAHORRO)</t>
  </si>
  <si>
    <t>Las notas explicativas a los Estados Financieros adjuntas, son parte integrante del presente estado.</t>
  </si>
  <si>
    <t>RESPONSABLE DE ELABORAR LA INFORMACIÓN</t>
  </si>
  <si>
    <t>RESPONSABLE DE ENVIAR LA INFORMACIÓN</t>
  </si>
  <si>
    <t>NOMBRE: MTRO. SENÉN VALDÉS VILLALOBOS</t>
  </si>
  <si>
    <t>NOMBRE: LIC. CRISTÓBAL ROBLES LÓPEZ*</t>
  </si>
  <si>
    <t>CARGO: SUBDIRECTOR DE ADMINISTRACIÓN Y FINANZAS</t>
  </si>
  <si>
    <t>CARGO: DIRECTOR DE ADMINISTRACIÓN Y FINANZAS</t>
  </si>
  <si>
    <t>*En apego a la Escritura Pública 112397, de fecha 07 de mayo de 2014, otorgada ante la Fe del Notario Público No. 56 del 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</si>
</sst>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[Black]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" fontId="3" fillId="2" borderId="0" xfId="0" applyNumberFormat="1" applyFont="1" applyFill="1" applyBorder="1"/>
    <xf numFmtId="4" fontId="3" fillId="2" borderId="5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5" fillId="0" borderId="12" xfId="0" applyNumberFormat="1" applyFont="1" applyBorder="1"/>
    <xf numFmtId="0" fontId="2" fillId="2" borderId="13" xfId="0" applyNumberFormat="1" applyFont="1" applyFill="1" applyBorder="1" applyAlignment="1">
      <alignment horizontal="center"/>
    </xf>
    <xf numFmtId="43" fontId="3" fillId="0" borderId="0" xfId="0" applyNumberFormat="1" applyFont="1"/>
    <xf numFmtId="0" fontId="6" fillId="0" borderId="4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5" fillId="0" borderId="5" xfId="0" applyNumberFormat="1" applyFont="1" applyBorder="1"/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5" fillId="0" borderId="0" xfId="0" applyNumberFormat="1" applyFont="1" applyFill="1" applyBorder="1"/>
    <xf numFmtId="0" fontId="6" fillId="0" borderId="4" xfId="0" quotePrefix="1" applyFont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5" fillId="0" borderId="5" xfId="0" applyNumberFormat="1" applyFont="1" applyFill="1" applyBorder="1"/>
    <xf numFmtId="4" fontId="3" fillId="0" borderId="0" xfId="0" applyNumberFormat="1" applyFont="1"/>
    <xf numFmtId="0" fontId="7" fillId="0" borderId="4" xfId="0" quotePrefix="1" applyFont="1" applyBorder="1"/>
    <xf numFmtId="0" fontId="5" fillId="0" borderId="5" xfId="0" applyFont="1" applyBorder="1"/>
    <xf numFmtId="43" fontId="5" fillId="0" borderId="0" xfId="1" applyFont="1" applyBorder="1"/>
    <xf numFmtId="0" fontId="7" fillId="0" borderId="4" xfId="0" applyFont="1" applyBorder="1"/>
    <xf numFmtId="0" fontId="5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4" fontId="8" fillId="2" borderId="14" xfId="0" applyNumberFormat="1" applyFont="1" applyFill="1" applyBorder="1" applyAlignment="1" applyProtection="1">
      <alignment horizontal="right" vertical="center"/>
    </xf>
    <xf numFmtId="4" fontId="2" fillId="2" borderId="15" xfId="0" applyNumberFormat="1" applyFont="1" applyFill="1" applyBorder="1"/>
    <xf numFmtId="0" fontId="5" fillId="0" borderId="4" xfId="0" applyFont="1" applyBorder="1"/>
    <xf numFmtId="0" fontId="7" fillId="0" borderId="0" xfId="0" applyFont="1" applyBorder="1"/>
    <xf numFmtId="4" fontId="7" fillId="0" borderId="0" xfId="0" applyNumberFormat="1" applyFont="1" applyFill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15">
    <cellStyle name="Millares" xfId="1" builtinId="3"/>
    <cellStyle name="Millares 2" xfId="2"/>
    <cellStyle name="Millares 2 2" xfId="3"/>
    <cellStyle name="Normal" xfId="0" builtinId="0"/>
    <cellStyle name="Normal 10" xfId="4"/>
    <cellStyle name="Normal 2" xfId="5"/>
    <cellStyle name="Normal 2 2" xfId="6"/>
    <cellStyle name="Normal 3" xfId="7"/>
    <cellStyle name="Normal 4" xfId="8"/>
    <cellStyle name="Normal 4 2" xfId="9"/>
    <cellStyle name="Normal 5" xfId="10"/>
    <cellStyle name="Normal 6" xfId="11"/>
    <cellStyle name="Normal 7" xfId="12"/>
    <cellStyle name="Normal 8" xfId="13"/>
    <cellStyle name="Normal 9" xfId="1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190500</xdr:rowOff>
    </xdr:from>
    <xdr:to>
      <xdr:col>1</xdr:col>
      <xdr:colOff>581025</xdr:colOff>
      <xdr:row>6</xdr:row>
      <xdr:rowOff>47625</xdr:rowOff>
    </xdr:to>
    <xdr:pic>
      <xdr:nvPicPr>
        <xdr:cNvPr id="2" name="2 Imagen" descr="C:\Users\CRISTI~1.GON\AppData\Local\Temp\notesFFF692\LOGOTIPO_INFODF_NUEVO-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847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nen.Valdes\Desktop\DAF\SUBDIRECCI&#211;N\2014\DEPARTAMENTO%20DE%20RFYC\ESTADOS%20FINANCIEROS\06%20ESTADOS%20FINANCIEROS%20JUNIO%20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CRISTI~1.GON\CONFIG~1\Temp\notesFFF692\curso%20excel\CONTABILIDAD\Depreciacion%20revaluacion%20Activos%20Mayo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~1.CHA\AppData\Local\Temp\notesC7A056\~20473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C SIS"/>
      <sheetName val="Balanza"/>
      <sheetName val="Edo de Situación Financiera  2"/>
      <sheetName val="EDO DE ACTIVIDADES 2"/>
      <sheetName val="EDO VARIACIÓN PATRIMONIO 2"/>
      <sheetName val="FLUJO DE EFECTIVO 2"/>
      <sheetName val="ANALITICO DE ACTIVO 2"/>
      <sheetName val="Edo ingresos 2"/>
      <sheetName val="DEP"/>
      <sheetName val="X AREA"/>
      <sheetName val="P POR EJERCER "/>
      <sheetName val="EDO DEL PRESUPUESTO "/>
      <sheetName val="E X MES"/>
      <sheetName val="P Aprob 821"/>
      <sheetName val="P x ejer 822"/>
      <sheetName val="P Mod 823"/>
      <sheetName val="P Com 824"/>
      <sheetName val="P Dev 825"/>
      <sheetName val="P Ejer 826"/>
      <sheetName val="P pag 827"/>
      <sheetName val="ING TRM"/>
      <sheetName val="LAUDOS"/>
      <sheetName val="PTO RESUMEN"/>
    </sheetNames>
    <sheetDataSet>
      <sheetData sheetId="0"/>
      <sheetData sheetId="1"/>
      <sheetData sheetId="2">
        <row r="7">
          <cell r="I7">
            <v>5000</v>
          </cell>
        </row>
        <row r="19">
          <cell r="J19">
            <v>63976630</v>
          </cell>
        </row>
        <row r="24">
          <cell r="L24">
            <v>47496667.519999996</v>
          </cell>
        </row>
        <row r="25">
          <cell r="J25">
            <v>86445.63</v>
          </cell>
        </row>
        <row r="26">
          <cell r="J26">
            <v>22465</v>
          </cell>
        </row>
        <row r="29">
          <cell r="L29">
            <v>464849.55000000005</v>
          </cell>
        </row>
        <row r="32">
          <cell r="L32">
            <v>4812146.99</v>
          </cell>
        </row>
        <row r="35">
          <cell r="L35">
            <v>70000</v>
          </cell>
        </row>
        <row r="47">
          <cell r="I47">
            <v>1113040.5</v>
          </cell>
        </row>
        <row r="48">
          <cell r="I48">
            <v>201029.59</v>
          </cell>
        </row>
      </sheetData>
      <sheetData sheetId="3"/>
      <sheetData sheetId="4">
        <row r="35">
          <cell r="I35">
            <v>9927806.4800000042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0" refreshError="1"/>
      <sheetData sheetId="1" refreshError="1"/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 xml:space="preserve">MOBILIARIO Y EQUIPO </v>
          </cell>
          <cell r="I33">
            <v>8218565.5899999999</v>
          </cell>
          <cell r="J33">
            <v>0</v>
          </cell>
          <cell r="K33">
            <v>43017.54</v>
          </cell>
          <cell r="L33">
            <v>8175548.0499999998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8218565.5899999999</v>
          </cell>
          <cell r="J34">
            <v>0</v>
          </cell>
          <cell r="K34">
            <v>43017.54</v>
          </cell>
          <cell r="L34">
            <v>8175548.0499999998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5061118.5599999996</v>
          </cell>
          <cell r="J45">
            <v>0</v>
          </cell>
          <cell r="K45">
            <v>0</v>
          </cell>
          <cell r="L45">
            <v>5061118.5599999996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5061118.5599999996</v>
          </cell>
          <cell r="J46">
            <v>0</v>
          </cell>
          <cell r="K46">
            <v>0</v>
          </cell>
          <cell r="L46">
            <v>5061118.5599999996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9799.2000000000007</v>
          </cell>
          <cell r="J57">
            <v>0</v>
          </cell>
          <cell r="K57">
            <v>0</v>
          </cell>
          <cell r="L57">
            <v>9799.2000000000007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9799.2000000000007</v>
          </cell>
          <cell r="J58">
            <v>0</v>
          </cell>
          <cell r="K58">
            <v>0</v>
          </cell>
          <cell r="L58">
            <v>9799.2000000000007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1163339.0900000001</v>
          </cell>
          <cell r="J61">
            <v>0</v>
          </cell>
          <cell r="K61">
            <v>0</v>
          </cell>
          <cell r="L61">
            <v>1163339.0900000001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1163339.0900000001</v>
          </cell>
          <cell r="J62">
            <v>0</v>
          </cell>
          <cell r="K62">
            <v>0</v>
          </cell>
          <cell r="L62">
            <v>1163339.0900000001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36844.699999999997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41863.410000000003</v>
          </cell>
          <cell r="L71">
            <v>41863.410000000003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31649.919999999998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2381998.7999999998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2381998.7999999998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4176.8100000000004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4176.8100000000004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4176.8100000000004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4176.8100000000004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5008.3900000000003</v>
          </cell>
          <cell r="J98">
            <v>0</v>
          </cell>
          <cell r="K98">
            <v>0</v>
          </cell>
          <cell r="L98">
            <v>5008.3900000000003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5008.3900000000003</v>
          </cell>
          <cell r="J99">
            <v>0</v>
          </cell>
          <cell r="K99">
            <v>0</v>
          </cell>
          <cell r="L99">
            <v>5008.3900000000003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17948930.530000001</v>
          </cell>
          <cell r="J108">
            <v>0</v>
          </cell>
          <cell r="K108">
            <v>228038.16</v>
          </cell>
          <cell r="L108">
            <v>17720892.370000001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17948930.530000001</v>
          </cell>
          <cell r="J109">
            <v>0</v>
          </cell>
          <cell r="K109">
            <v>228038.16</v>
          </cell>
          <cell r="L109">
            <v>17720892.370000001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1218781.3700000001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1218781.3700000001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6254542.7300000004</v>
          </cell>
          <cell r="J118">
            <v>0</v>
          </cell>
          <cell r="K118">
            <v>0</v>
          </cell>
          <cell r="L118">
            <v>6254542.7300000004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6254542.7300000004</v>
          </cell>
          <cell r="J119">
            <v>0</v>
          </cell>
          <cell r="K119">
            <v>0</v>
          </cell>
          <cell r="L119">
            <v>6254542.7300000004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5137356.1100000003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5137356.1100000003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-153738.07999999999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-67320.479999999996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-86417.600000000006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264233.21999999997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14511034.970000001</v>
          </cell>
          <cell r="J147">
            <v>0</v>
          </cell>
          <cell r="K147">
            <v>664860.39</v>
          </cell>
          <cell r="L147">
            <v>15175895.359999999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14511034.970000001</v>
          </cell>
          <cell r="J148">
            <v>0</v>
          </cell>
          <cell r="K148">
            <v>664860.39</v>
          </cell>
          <cell r="L148">
            <v>15175895.359999999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4628681.5999999996</v>
          </cell>
          <cell r="J149">
            <v>0</v>
          </cell>
          <cell r="K149">
            <v>27519.8</v>
          </cell>
          <cell r="L149">
            <v>4656201.4000000004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4628681.5999999996</v>
          </cell>
          <cell r="J150">
            <v>0</v>
          </cell>
          <cell r="K150">
            <v>-72627.789999999994</v>
          </cell>
          <cell r="L150">
            <v>4556053.8099999996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1158015.3700000001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151541.10999999999</v>
          </cell>
          <cell r="J158">
            <v>0</v>
          </cell>
          <cell r="K158">
            <v>6196.81</v>
          </cell>
          <cell r="L158">
            <v>157737.92000000001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151541.10999999999</v>
          </cell>
          <cell r="J159">
            <v>0</v>
          </cell>
          <cell r="K159">
            <v>0</v>
          </cell>
          <cell r="L159">
            <v>151541.10999999999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2225189.2000000002</v>
          </cell>
          <cell r="J166">
            <v>0</v>
          </cell>
          <cell r="K166">
            <v>362703.83</v>
          </cell>
          <cell r="L166">
            <v>2587893.0299999998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2225189.2000000002</v>
          </cell>
          <cell r="J167">
            <v>0</v>
          </cell>
          <cell r="K167">
            <v>0</v>
          </cell>
          <cell r="L167">
            <v>2225189.2000000002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2186003.7599999998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2096.8200000000002</v>
          </cell>
          <cell r="J232">
            <v>0</v>
          </cell>
          <cell r="K232">
            <v>0</v>
          </cell>
          <cell r="L232">
            <v>2096.8200000000002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2096.8200000000002</v>
          </cell>
          <cell r="J233">
            <v>0</v>
          </cell>
          <cell r="K233">
            <v>0</v>
          </cell>
          <cell r="L233">
            <v>2096.8200000000002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-4.5474735088646402E-13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32941.949999999997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32941.949999999997</v>
          </cell>
          <cell r="L259">
            <v>32941.949999999997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2096.8200000000002</v>
          </cell>
          <cell r="J262">
            <v>0</v>
          </cell>
          <cell r="K262">
            <v>0</v>
          </cell>
          <cell r="L262">
            <v>2096.8200000000002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2096.8200000000002</v>
          </cell>
          <cell r="J263">
            <v>0</v>
          </cell>
          <cell r="K263">
            <v>0</v>
          </cell>
          <cell r="L263">
            <v>2096.8200000000002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-4.3499999999999996</v>
          </cell>
          <cell r="J270">
            <v>0</v>
          </cell>
          <cell r="K270">
            <v>20287.02</v>
          </cell>
          <cell r="L270">
            <v>20282.669999999998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-4.3499999999999996</v>
          </cell>
          <cell r="J271">
            <v>0</v>
          </cell>
          <cell r="K271">
            <v>20287.02</v>
          </cell>
          <cell r="L271">
            <v>20282.669999999998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DE ACTIVIDADES 2"/>
      <sheetName val="Edo de Situación Financiera  2"/>
      <sheetName val="EDO DEL PRESUPUESTO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127"/>
  <sheetViews>
    <sheetView tabSelected="1" view="pageBreakPreview" zoomScaleNormal="100" zoomScaleSheetLayoutView="100" workbookViewId="0">
      <selection activeCell="A5" sqref="A5:K5"/>
    </sheetView>
  </sheetViews>
  <sheetFormatPr baseColWidth="10" defaultRowHeight="13.5" x14ac:dyDescent="0.25"/>
  <cols>
    <col min="1" max="1" width="5.140625" style="4" customWidth="1"/>
    <col min="2" max="2" width="12.7109375" style="4" customWidth="1"/>
    <col min="3" max="3" width="12" style="4" customWidth="1"/>
    <col min="4" max="4" width="15.42578125" style="4" customWidth="1"/>
    <col min="5" max="5" width="7.7109375" style="4" customWidth="1"/>
    <col min="6" max="6" width="9.42578125" style="4" customWidth="1"/>
    <col min="7" max="7" width="6.7109375" style="4" customWidth="1"/>
    <col min="8" max="8" width="1" style="4" customWidth="1"/>
    <col min="9" max="9" width="14.140625" style="4" customWidth="1"/>
    <col min="10" max="10" width="1" style="4" customWidth="1"/>
    <col min="11" max="11" width="14.7109375" style="4" customWidth="1"/>
    <col min="12" max="12" width="11.7109375" style="4" bestFit="1" customWidth="1"/>
    <col min="13" max="13" width="14.140625" style="5" bestFit="1" customWidth="1"/>
    <col min="14" max="14" width="14.85546875" style="5" customWidth="1"/>
    <col min="15" max="15" width="14.140625" style="4" bestFit="1" customWidth="1"/>
    <col min="16" max="16384" width="11.42578125" style="4"/>
  </cols>
  <sheetData>
    <row r="1" spans="1:16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ht="16.5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6" ht="16.5" x14ac:dyDescent="0.3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6" ht="16.5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6" ht="16.5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6" x14ac:dyDescent="0.25">
      <c r="A6" s="12"/>
      <c r="B6" s="13"/>
      <c r="C6" s="13"/>
      <c r="D6" s="13"/>
      <c r="E6" s="14"/>
      <c r="F6" s="13"/>
      <c r="G6" s="15"/>
      <c r="H6" s="15"/>
      <c r="I6" s="15"/>
      <c r="J6" s="15"/>
      <c r="K6" s="16"/>
    </row>
    <row r="7" spans="1:16" x14ac:dyDescent="0.25">
      <c r="A7" s="17"/>
      <c r="B7" s="18"/>
      <c r="C7" s="18"/>
      <c r="D7" s="18"/>
      <c r="E7" s="18"/>
      <c r="F7" s="18"/>
      <c r="G7" s="19"/>
      <c r="H7" s="19"/>
      <c r="I7" s="19"/>
      <c r="J7" s="19"/>
      <c r="K7" s="20"/>
    </row>
    <row r="8" spans="1:16" x14ac:dyDescent="0.25">
      <c r="A8" s="21"/>
      <c r="B8" s="22"/>
      <c r="C8" s="22"/>
      <c r="D8" s="22"/>
      <c r="E8" s="22"/>
      <c r="F8" s="22"/>
      <c r="G8" s="23"/>
      <c r="H8" s="23"/>
      <c r="I8" s="23"/>
      <c r="J8" s="23"/>
      <c r="K8" s="24"/>
    </row>
    <row r="9" spans="1:16" ht="16.5" x14ac:dyDescent="0.3">
      <c r="A9" s="25" t="s">
        <v>3</v>
      </c>
      <c r="B9" s="26"/>
      <c r="C9" s="26"/>
      <c r="D9" s="26"/>
      <c r="E9" s="26"/>
      <c r="F9" s="26"/>
      <c r="G9" s="27"/>
      <c r="H9" s="28"/>
      <c r="I9" s="29">
        <v>2014</v>
      </c>
      <c r="J9" s="28"/>
      <c r="K9" s="29">
        <v>2013</v>
      </c>
      <c r="O9" s="30"/>
      <c r="P9" s="30"/>
    </row>
    <row r="10" spans="1:16" ht="16.5" x14ac:dyDescent="0.3">
      <c r="A10" s="31">
        <v>4</v>
      </c>
      <c r="B10" s="32" t="s">
        <v>4</v>
      </c>
      <c r="C10" s="33"/>
      <c r="D10" s="33"/>
      <c r="E10" s="33"/>
      <c r="F10" s="33"/>
      <c r="G10" s="34"/>
      <c r="H10" s="34"/>
      <c r="I10" s="34"/>
      <c r="J10" s="34"/>
      <c r="K10" s="35"/>
    </row>
    <row r="11" spans="1:16" ht="16.5" x14ac:dyDescent="0.3">
      <c r="A11" s="31" t="s">
        <v>5</v>
      </c>
      <c r="B11" s="32" t="s">
        <v>6</v>
      </c>
      <c r="C11" s="33"/>
      <c r="D11" s="33"/>
      <c r="E11" s="33"/>
      <c r="F11" s="33"/>
      <c r="G11" s="34"/>
      <c r="H11" s="34"/>
      <c r="I11" s="34"/>
      <c r="J11" s="34"/>
      <c r="K11" s="35"/>
    </row>
    <row r="12" spans="1:16" ht="33" customHeight="1" x14ac:dyDescent="0.3">
      <c r="A12" s="31" t="s">
        <v>7</v>
      </c>
      <c r="B12" s="36" t="s">
        <v>8</v>
      </c>
      <c r="C12" s="37"/>
      <c r="D12" s="37"/>
      <c r="E12" s="37"/>
      <c r="F12" s="37"/>
      <c r="G12" s="37"/>
      <c r="H12" s="38"/>
      <c r="I12" s="39"/>
      <c r="J12" s="39"/>
      <c r="K12" s="35"/>
    </row>
    <row r="13" spans="1:16" ht="16.5" x14ac:dyDescent="0.3">
      <c r="A13" s="40" t="s">
        <v>9</v>
      </c>
      <c r="B13" s="33" t="s">
        <v>10</v>
      </c>
      <c r="C13" s="33"/>
      <c r="D13" s="33"/>
      <c r="E13" s="33"/>
      <c r="F13" s="33"/>
      <c r="G13" s="39"/>
      <c r="H13" s="39"/>
      <c r="I13" s="41">
        <f>SUM(I14)</f>
        <v>62662559.909999996</v>
      </c>
      <c r="J13" s="39"/>
      <c r="K13" s="42">
        <f>+K14</f>
        <v>50505989.810000002</v>
      </c>
    </row>
    <row r="14" spans="1:16" ht="16.5" x14ac:dyDescent="0.3">
      <c r="A14" s="40" t="s">
        <v>11</v>
      </c>
      <c r="B14" s="33" t="s">
        <v>12</v>
      </c>
      <c r="C14" s="33"/>
      <c r="D14" s="33"/>
      <c r="E14" s="33"/>
      <c r="F14" s="33"/>
      <c r="G14" s="39"/>
      <c r="H14" s="39"/>
      <c r="I14" s="39">
        <f>+[1]Balanza!J19-[1]Balanza!I47-[1]Balanza!I48</f>
        <v>62662559.909999996</v>
      </c>
      <c r="J14" s="39"/>
      <c r="K14" s="43">
        <v>50505989.810000002</v>
      </c>
      <c r="L14" s="44"/>
    </row>
    <row r="15" spans="1:16" ht="16.5" x14ac:dyDescent="0.3">
      <c r="A15" s="45"/>
      <c r="B15" s="33"/>
      <c r="C15" s="33"/>
      <c r="D15" s="33"/>
      <c r="E15" s="33"/>
      <c r="F15" s="33"/>
      <c r="G15" s="39"/>
      <c r="H15" s="39"/>
      <c r="I15" s="39"/>
      <c r="J15" s="39"/>
      <c r="K15" s="43"/>
    </row>
    <row r="16" spans="1:16" ht="16.5" x14ac:dyDescent="0.3">
      <c r="A16" s="31" t="s">
        <v>13</v>
      </c>
      <c r="B16" s="32" t="s">
        <v>14</v>
      </c>
      <c r="C16" s="33"/>
      <c r="D16" s="33"/>
      <c r="E16" s="33"/>
      <c r="F16" s="33"/>
      <c r="G16" s="39"/>
      <c r="H16" s="39"/>
      <c r="I16" s="33"/>
      <c r="J16" s="33"/>
      <c r="K16" s="46"/>
    </row>
    <row r="17" spans="1:15" ht="16.5" x14ac:dyDescent="0.3">
      <c r="A17" s="31" t="s">
        <v>15</v>
      </c>
      <c r="B17" s="33" t="s">
        <v>16</v>
      </c>
      <c r="C17" s="33"/>
      <c r="D17" s="33"/>
      <c r="E17" s="33"/>
      <c r="F17" s="33"/>
      <c r="G17" s="39"/>
      <c r="H17" s="39"/>
      <c r="I17" s="41">
        <f>SUM(I18:I19)</f>
        <v>108910.63</v>
      </c>
      <c r="J17" s="39"/>
      <c r="K17" s="42">
        <f>SUM(K18:K19)</f>
        <v>49349.14</v>
      </c>
      <c r="M17" s="47"/>
    </row>
    <row r="18" spans="1:15" ht="16.5" x14ac:dyDescent="0.3">
      <c r="A18" s="31" t="s">
        <v>17</v>
      </c>
      <c r="B18" s="33" t="s">
        <v>18</v>
      </c>
      <c r="C18" s="33"/>
      <c r="D18" s="33"/>
      <c r="E18" s="33"/>
      <c r="F18" s="33"/>
      <c r="G18" s="39"/>
      <c r="H18" s="39"/>
      <c r="I18" s="39">
        <f>+[1]Balanza!J25</f>
        <v>86445.63</v>
      </c>
      <c r="J18" s="39"/>
      <c r="K18" s="43">
        <v>48549.14</v>
      </c>
    </row>
    <row r="19" spans="1:15" ht="16.5" x14ac:dyDescent="0.3">
      <c r="A19" s="31" t="s">
        <v>19</v>
      </c>
      <c r="B19" s="33" t="s">
        <v>20</v>
      </c>
      <c r="C19" s="33"/>
      <c r="D19" s="33"/>
      <c r="E19" s="33"/>
      <c r="F19" s="33"/>
      <c r="G19" s="39"/>
      <c r="H19" s="39"/>
      <c r="I19" s="39">
        <f>+[1]Balanza!J26</f>
        <v>22465</v>
      </c>
      <c r="J19" s="39"/>
      <c r="K19" s="43">
        <v>800</v>
      </c>
    </row>
    <row r="20" spans="1:15" ht="16.5" x14ac:dyDescent="0.3">
      <c r="A20" s="31"/>
      <c r="B20" s="33"/>
      <c r="C20" s="33"/>
      <c r="D20" s="33"/>
      <c r="E20" s="33"/>
      <c r="F20" s="33"/>
      <c r="G20" s="39"/>
      <c r="H20" s="39"/>
      <c r="I20" s="39"/>
      <c r="J20" s="39"/>
      <c r="K20" s="43"/>
      <c r="L20" s="44"/>
    </row>
    <row r="21" spans="1:15" ht="16.5" x14ac:dyDescent="0.3">
      <c r="A21" s="48"/>
      <c r="B21" s="49"/>
      <c r="C21" s="33"/>
      <c r="D21" s="50" t="s">
        <v>21</v>
      </c>
      <c r="E21" s="33"/>
      <c r="F21" s="33"/>
      <c r="G21" s="39"/>
      <c r="H21" s="39"/>
      <c r="I21" s="41">
        <f>+I13+I17</f>
        <v>62771470.539999999</v>
      </c>
      <c r="J21" s="39"/>
      <c r="K21" s="42">
        <f>+K13+K17</f>
        <v>50555338.950000003</v>
      </c>
    </row>
    <row r="22" spans="1:15" ht="12" customHeight="1" x14ac:dyDescent="0.3">
      <c r="A22" s="45"/>
      <c r="B22" s="33"/>
      <c r="C22" s="33"/>
      <c r="D22" s="33"/>
      <c r="E22" s="33"/>
      <c r="F22" s="33"/>
      <c r="G22" s="34"/>
      <c r="H22" s="34"/>
      <c r="I22" s="34"/>
      <c r="J22" s="34"/>
      <c r="K22" s="35"/>
    </row>
    <row r="23" spans="1:15" ht="16.5" x14ac:dyDescent="0.3">
      <c r="A23" s="31">
        <v>5</v>
      </c>
      <c r="B23" s="32" t="s">
        <v>22</v>
      </c>
      <c r="C23" s="33"/>
      <c r="D23" s="33"/>
      <c r="E23" s="33"/>
      <c r="F23" s="33"/>
      <c r="G23" s="34"/>
      <c r="H23" s="34"/>
      <c r="I23" s="34"/>
      <c r="J23" s="34"/>
      <c r="K23" s="35"/>
    </row>
    <row r="24" spans="1:15" ht="16.5" x14ac:dyDescent="0.3">
      <c r="A24" s="31"/>
      <c r="B24" s="32"/>
      <c r="C24" s="33"/>
      <c r="D24" s="33"/>
      <c r="E24" s="33"/>
      <c r="F24" s="33"/>
      <c r="G24" s="34"/>
      <c r="H24" s="34"/>
      <c r="I24" s="34"/>
      <c r="J24" s="34"/>
      <c r="K24" s="35"/>
    </row>
    <row r="25" spans="1:15" ht="16.5" x14ac:dyDescent="0.3">
      <c r="A25" s="31" t="s">
        <v>23</v>
      </c>
      <c r="B25" s="32" t="s">
        <v>24</v>
      </c>
      <c r="C25" s="33"/>
      <c r="D25" s="33"/>
      <c r="E25" s="33"/>
      <c r="F25" s="33"/>
      <c r="G25" s="34"/>
      <c r="H25" s="34"/>
      <c r="I25" s="41">
        <f>SUM(I26:I28)</f>
        <v>52773664.059999995</v>
      </c>
      <c r="J25" s="34"/>
      <c r="K25" s="42">
        <f>SUM(K26:K28)</f>
        <v>48526641.240000002</v>
      </c>
      <c r="O25" s="30"/>
    </row>
    <row r="26" spans="1:15" ht="16.5" x14ac:dyDescent="0.3">
      <c r="A26" s="31" t="s">
        <v>25</v>
      </c>
      <c r="B26" s="33" t="s">
        <v>26</v>
      </c>
      <c r="C26" s="33"/>
      <c r="D26" s="33"/>
      <c r="E26" s="33"/>
      <c r="F26" s="33"/>
      <c r="G26" s="39"/>
      <c r="H26" s="39"/>
      <c r="I26" s="34">
        <f>+[1]Balanza!L24</f>
        <v>47496667.519999996</v>
      </c>
      <c r="J26" s="34"/>
      <c r="K26" s="35">
        <v>43725020.920000002</v>
      </c>
    </row>
    <row r="27" spans="1:15" ht="16.5" x14ac:dyDescent="0.3">
      <c r="A27" s="31" t="s">
        <v>27</v>
      </c>
      <c r="B27" s="33" t="s">
        <v>28</v>
      </c>
      <c r="C27" s="33"/>
      <c r="D27" s="33"/>
      <c r="E27" s="33"/>
      <c r="F27" s="33"/>
      <c r="G27" s="39"/>
      <c r="H27" s="39"/>
      <c r="I27" s="34">
        <f>+[1]Balanza!L29</f>
        <v>464849.55000000005</v>
      </c>
      <c r="J27" s="34"/>
      <c r="K27" s="35">
        <v>456173.11</v>
      </c>
    </row>
    <row r="28" spans="1:15" ht="16.5" x14ac:dyDescent="0.3">
      <c r="A28" s="31" t="s">
        <v>29</v>
      </c>
      <c r="B28" s="33" t="s">
        <v>30</v>
      </c>
      <c r="C28" s="33"/>
      <c r="D28" s="33"/>
      <c r="E28" s="33"/>
      <c r="F28" s="33"/>
      <c r="G28" s="39"/>
      <c r="H28" s="39"/>
      <c r="I28" s="34">
        <f>+[1]Balanza!L32</f>
        <v>4812146.99</v>
      </c>
      <c r="J28" s="34"/>
      <c r="K28" s="35">
        <v>4345447.21</v>
      </c>
    </row>
    <row r="29" spans="1:15" ht="16.5" x14ac:dyDescent="0.3">
      <c r="A29" s="48"/>
      <c r="B29" s="33"/>
      <c r="C29" s="33"/>
      <c r="D29" s="33"/>
      <c r="E29" s="33"/>
      <c r="F29" s="33"/>
      <c r="G29" s="39"/>
      <c r="H29" s="39"/>
      <c r="I29" s="34"/>
      <c r="J29" s="34"/>
      <c r="K29" s="35"/>
    </row>
    <row r="30" spans="1:15" ht="16.5" x14ac:dyDescent="0.3">
      <c r="A30" s="31" t="s">
        <v>31</v>
      </c>
      <c r="B30" s="32" t="s">
        <v>32</v>
      </c>
      <c r="C30" s="33"/>
      <c r="D30" s="33"/>
      <c r="E30" s="33"/>
      <c r="F30" s="33"/>
      <c r="G30" s="39"/>
      <c r="H30" s="39"/>
      <c r="I30" s="41">
        <f>SUM(I31)</f>
        <v>70000</v>
      </c>
      <c r="J30" s="34"/>
      <c r="K30" s="42">
        <f>SUM(K31)</f>
        <v>70000</v>
      </c>
    </row>
    <row r="31" spans="1:15" ht="16.5" x14ac:dyDescent="0.3">
      <c r="A31" s="31" t="s">
        <v>33</v>
      </c>
      <c r="B31" s="49" t="s">
        <v>34</v>
      </c>
      <c r="C31" s="33"/>
      <c r="D31" s="33"/>
      <c r="E31" s="33"/>
      <c r="F31" s="33"/>
      <c r="G31" s="39"/>
      <c r="H31" s="39"/>
      <c r="I31" s="34">
        <f>+[1]Balanza!L35</f>
        <v>70000</v>
      </c>
      <c r="J31" s="34"/>
      <c r="K31" s="35">
        <v>70000</v>
      </c>
    </row>
    <row r="32" spans="1:15" ht="16.5" x14ac:dyDescent="0.3">
      <c r="A32" s="31"/>
      <c r="B32" s="33"/>
      <c r="C32" s="33"/>
      <c r="D32" s="33"/>
      <c r="E32" s="33"/>
      <c r="F32" s="33"/>
      <c r="G32" s="39"/>
      <c r="H32" s="39"/>
      <c r="I32" s="34"/>
      <c r="J32" s="34"/>
      <c r="K32" s="35"/>
      <c r="L32" s="44"/>
    </row>
    <row r="33" spans="1:12" ht="16.5" x14ac:dyDescent="0.3">
      <c r="A33" s="48"/>
      <c r="B33" s="51"/>
      <c r="C33" s="33"/>
      <c r="D33" s="51" t="s">
        <v>35</v>
      </c>
      <c r="E33" s="50"/>
      <c r="F33" s="50"/>
      <c r="G33" s="52"/>
      <c r="H33" s="52"/>
      <c r="I33" s="41">
        <f>+I25+I30</f>
        <v>52843664.059999995</v>
      </c>
      <c r="J33" s="39"/>
      <c r="K33" s="42">
        <f>+K25+K30</f>
        <v>48596641.240000002</v>
      </c>
      <c r="L33" s="44"/>
    </row>
    <row r="34" spans="1:12" ht="16.5" x14ac:dyDescent="0.3">
      <c r="A34" s="48"/>
      <c r="B34" s="33"/>
      <c r="C34" s="33"/>
      <c r="D34" s="50"/>
      <c r="E34" s="50"/>
      <c r="F34" s="50"/>
      <c r="G34" s="52"/>
      <c r="H34" s="52"/>
      <c r="I34" s="34"/>
      <c r="J34" s="34"/>
      <c r="K34" s="35"/>
    </row>
    <row r="35" spans="1:12" ht="17.25" thickBot="1" x14ac:dyDescent="0.35">
      <c r="A35" s="48"/>
      <c r="B35" s="32" t="s">
        <v>36</v>
      </c>
      <c r="C35" s="33"/>
      <c r="D35" s="50"/>
      <c r="E35" s="50"/>
      <c r="F35" s="50"/>
      <c r="G35" s="52"/>
      <c r="H35" s="52"/>
      <c r="I35" s="53">
        <f>+I21-I33</f>
        <v>9927806.4800000042</v>
      </c>
      <c r="J35" s="34"/>
      <c r="K35" s="54">
        <f>+K21-K33</f>
        <v>1958697.7100000009</v>
      </c>
      <c r="L35" s="44"/>
    </row>
    <row r="36" spans="1:12" ht="17.25" thickTop="1" x14ac:dyDescent="0.3">
      <c r="A36" s="55"/>
      <c r="B36" s="56"/>
      <c r="C36" s="56"/>
      <c r="D36" s="56"/>
      <c r="E36" s="56"/>
      <c r="F36" s="56"/>
      <c r="G36" s="57"/>
      <c r="H36" s="57"/>
      <c r="I36" s="58"/>
      <c r="J36" s="34"/>
      <c r="K36" s="59"/>
      <c r="L36" s="44"/>
    </row>
    <row r="37" spans="1:12" ht="16.5" x14ac:dyDescent="0.3">
      <c r="A37" s="55"/>
      <c r="B37" s="60" t="s">
        <v>37</v>
      </c>
      <c r="C37" s="60"/>
      <c r="D37" s="60"/>
      <c r="E37" s="60"/>
      <c r="F37" s="60"/>
      <c r="G37" s="60"/>
      <c r="H37" s="60"/>
      <c r="I37" s="60"/>
      <c r="J37" s="61"/>
      <c r="K37" s="59"/>
      <c r="L37" s="44"/>
    </row>
    <row r="38" spans="1:12" ht="16.5" x14ac:dyDescent="0.3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2" ht="16.5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2" x14ac:dyDescent="0.25">
      <c r="A40" s="66" t="s">
        <v>38</v>
      </c>
      <c r="B40" s="67"/>
      <c r="C40" s="67"/>
      <c r="D40" s="67"/>
      <c r="E40" s="68"/>
      <c r="F40" s="66" t="s">
        <v>39</v>
      </c>
      <c r="G40" s="67"/>
      <c r="H40" s="67"/>
      <c r="I40" s="67"/>
      <c r="J40" s="67"/>
      <c r="K40" s="68"/>
    </row>
    <row r="41" spans="1:12" ht="16.5" x14ac:dyDescent="0.3">
      <c r="A41" s="69"/>
      <c r="B41" s="70"/>
      <c r="C41" s="71"/>
      <c r="D41" s="72"/>
      <c r="E41" s="73"/>
      <c r="F41" s="69"/>
      <c r="G41" s="71"/>
      <c r="H41" s="71"/>
      <c r="I41" s="71"/>
      <c r="J41" s="71"/>
      <c r="K41" s="73"/>
    </row>
    <row r="42" spans="1:12" ht="16.5" x14ac:dyDescent="0.3">
      <c r="A42" s="55"/>
      <c r="B42" s="32"/>
      <c r="C42" s="33"/>
      <c r="D42" s="34"/>
      <c r="E42" s="46"/>
      <c r="F42" s="55"/>
      <c r="G42" s="33"/>
      <c r="H42" s="33"/>
      <c r="I42" s="33"/>
      <c r="J42" s="33"/>
      <c r="K42" s="46"/>
    </row>
    <row r="43" spans="1:12" x14ac:dyDescent="0.25">
      <c r="A43" s="74" t="s">
        <v>40</v>
      </c>
      <c r="B43" s="75"/>
      <c r="C43" s="75"/>
      <c r="D43" s="75"/>
      <c r="E43" s="76"/>
      <c r="F43" s="74" t="s">
        <v>41</v>
      </c>
      <c r="G43" s="75"/>
      <c r="H43" s="75"/>
      <c r="I43" s="75"/>
      <c r="J43" s="75"/>
      <c r="K43" s="76"/>
    </row>
    <row r="44" spans="1:12" x14ac:dyDescent="0.25">
      <c r="A44" s="77" t="s">
        <v>42</v>
      </c>
      <c r="B44" s="78"/>
      <c r="C44" s="78"/>
      <c r="D44" s="78"/>
      <c r="E44" s="79"/>
      <c r="F44" s="77" t="s">
        <v>43</v>
      </c>
      <c r="G44" s="78"/>
      <c r="H44" s="78"/>
      <c r="I44" s="78"/>
      <c r="J44" s="78"/>
      <c r="K44" s="79"/>
    </row>
    <row r="45" spans="1:12" x14ac:dyDescent="0.25">
      <c r="A45" s="4" t="s">
        <v>44</v>
      </c>
    </row>
    <row r="121" spans="5:6" x14ac:dyDescent="0.25">
      <c r="F121" s="4">
        <f>+F119-F117</f>
        <v>0</v>
      </c>
    </row>
    <row r="122" spans="5:6" x14ac:dyDescent="0.25">
      <c r="E122" s="22"/>
    </row>
    <row r="123" spans="5:6" x14ac:dyDescent="0.25">
      <c r="E123" s="22"/>
    </row>
    <row r="124" spans="5:6" x14ac:dyDescent="0.25">
      <c r="E124" s="22"/>
    </row>
    <row r="125" spans="5:6" x14ac:dyDescent="0.25">
      <c r="E125" s="22"/>
    </row>
    <row r="126" spans="5:6" x14ac:dyDescent="0.25">
      <c r="E126" s="22"/>
    </row>
    <row r="127" spans="5:6" x14ac:dyDescent="0.25">
      <c r="E127" s="22"/>
    </row>
  </sheetData>
  <mergeCells count="11">
    <mergeCell ref="A43:E43"/>
    <mergeCell ref="F43:K43"/>
    <mergeCell ref="A44:E44"/>
    <mergeCell ref="F44:K44"/>
    <mergeCell ref="A1:K1"/>
    <mergeCell ref="A3:K3"/>
    <mergeCell ref="A5:K5"/>
    <mergeCell ref="A9:G9"/>
    <mergeCell ref="B12:G12"/>
    <mergeCell ref="A40:E40"/>
    <mergeCell ref="F40:K40"/>
  </mergeCells>
  <conditionalFormatting sqref="I35">
    <cfRule type="cellIs" dxfId="1" priority="1" operator="equal">
      <formula>0</formula>
    </cfRule>
    <cfRule type="containsErrors" dxfId="0" priority="2">
      <formula>ISERROR(I35)</formula>
    </cfRule>
  </conditionalFormatting>
  <printOptions horizontalCentered="1"/>
  <pageMargins left="0.39370078740157483" right="0.39370078740157483" top="0.39370078740157483" bottom="0.39370078740157483" header="0.31496062992125984" footer="0.1181102362204724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ACTIVIDADES 2</vt:lpstr>
      <vt:lpstr>'EDO DE ACTIVIDADES 2'!Área_de_impresión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Omar.Chavira</dc:creator>
  <cp:lastModifiedBy>Omar.Chavira</cp:lastModifiedBy>
  <dcterms:created xsi:type="dcterms:W3CDTF">2014-08-25T17:52:12Z</dcterms:created>
  <dcterms:modified xsi:type="dcterms:W3CDTF">2014-08-25T17:52:47Z</dcterms:modified>
</cp:coreProperties>
</file>